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06B878EB-7428-45AF-86A5-90C04A8B4994}" xr6:coauthVersionLast="47" xr6:coauthVersionMax="47" xr10:uidLastSave="{00000000-0000-0000-0000-000000000000}"/>
  <bookViews>
    <workbookView xWindow="4320" yWindow="1965" windowWidth="13275" windowHeight="11295" xr2:uid="{3207BD21-0095-4156-A079-2C38C7A8821F}"/>
  </bookViews>
  <sheets>
    <sheet name="Price List v.0101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1" l="1"/>
  <c r="D40" i="1"/>
  <c r="D39" i="1"/>
  <c r="D38" i="1"/>
  <c r="D37" i="1"/>
  <c r="A37" i="1"/>
  <c r="A38" i="1" s="1"/>
  <c r="A39" i="1" s="1"/>
  <c r="D36" i="1"/>
  <c r="D35" i="1"/>
  <c r="D34" i="1"/>
  <c r="A34" i="1"/>
  <c r="A35" i="1" s="1"/>
  <c r="D33" i="1"/>
  <c r="D32" i="1"/>
  <c r="D31" i="1"/>
  <c r="A30" i="1"/>
  <c r="A31" i="1" s="1"/>
  <c r="A32" i="1" s="1"/>
  <c r="A33" i="1" s="1"/>
  <c r="A29" i="1"/>
  <c r="D28" i="1"/>
  <c r="D27" i="1"/>
  <c r="A27" i="1"/>
  <c r="A28" i="1" s="1"/>
  <c r="D26" i="1"/>
  <c r="D25" i="1"/>
  <c r="A25" i="1"/>
  <c r="A26" i="1" s="1"/>
  <c r="D24" i="1"/>
  <c r="D23" i="1"/>
  <c r="A23" i="1"/>
  <c r="A24" i="1" s="1"/>
  <c r="D22" i="1"/>
  <c r="D21" i="1"/>
  <c r="D20" i="1"/>
  <c r="D19" i="1"/>
  <c r="D18" i="1"/>
  <c r="D17" i="1"/>
  <c r="D16" i="1"/>
  <c r="A15" i="1"/>
  <c r="A16" i="1" s="1"/>
  <c r="A17" i="1" s="1"/>
  <c r="A18" i="1" s="1"/>
  <c r="A19" i="1" s="1"/>
  <c r="A20" i="1" s="1"/>
  <c r="A21" i="1" s="1"/>
  <c r="A22" i="1" s="1"/>
  <c r="D13" i="1"/>
  <c r="D12" i="1"/>
  <c r="D11" i="1"/>
  <c r="D10" i="1"/>
  <c r="D9" i="1"/>
  <c r="D8" i="1"/>
  <c r="D7" i="1"/>
  <c r="D6" i="1"/>
  <c r="A6" i="1"/>
  <c r="A7" i="1" s="1"/>
  <c r="A8" i="1" s="1"/>
  <c r="A14" i="1" s="1"/>
  <c r="D5" i="1"/>
  <c r="A5" i="1"/>
  <c r="A4" i="1"/>
</calcChain>
</file>

<file path=xl/sharedStrings.xml><?xml version="1.0" encoding="utf-8"?>
<sst xmlns="http://schemas.openxmlformats.org/spreadsheetml/2006/main" count="78" uniqueCount="76">
  <si>
    <t>2026 Pricing effective January 1, 2026</t>
  </si>
  <si>
    <t>MODEL NO.</t>
  </si>
  <si>
    <t>MODEL #</t>
  </si>
  <si>
    <t>ITEM NO.</t>
  </si>
  <si>
    <t>JANUARY 1, 2026 PRICE</t>
  </si>
  <si>
    <t>Super Automatic Espresso Machines</t>
  </si>
  <si>
    <t xml:space="preserve"> </t>
  </si>
  <si>
    <t>List Price</t>
  </si>
  <si>
    <t>Tango XP Solo 2 Grinder</t>
  </si>
  <si>
    <t>LV604011</t>
  </si>
  <si>
    <t>Tango XP Solo 3 Grinder</t>
  </si>
  <si>
    <t>LV604013</t>
  </si>
  <si>
    <t>Tango XP Duo 2 Grinder</t>
  </si>
  <si>
    <t>LV604518</t>
  </si>
  <si>
    <t>Tango XP Duo 3 Grinder</t>
  </si>
  <si>
    <t>LV604009</t>
  </si>
  <si>
    <t>Tango XP Solo 2 Grinder w/ One Step Milk System</t>
  </si>
  <si>
    <t>LV604012</t>
  </si>
  <si>
    <t>Tango XP Solo 3 Grinder w/ One Step Milk System</t>
  </si>
  <si>
    <t>LV604014</t>
  </si>
  <si>
    <t>Tango XP Duo 2 Grinder w/ One Step Milk System</t>
  </si>
  <si>
    <t>LV604519</t>
  </si>
  <si>
    <t>Tango XP Duo 3 Grinder w/ One Step Milk System</t>
  </si>
  <si>
    <t>LV604010</t>
  </si>
  <si>
    <t>Tango XP Milk Fridge</t>
  </si>
  <si>
    <t>LV871093</t>
  </si>
  <si>
    <t>Traditional Espresso Machines</t>
  </si>
  <si>
    <t>Classic 1 110</t>
  </si>
  <si>
    <t>LV602645</t>
  </si>
  <si>
    <t>Classic 2</t>
  </si>
  <si>
    <t>LV602646</t>
  </si>
  <si>
    <t>Classic 3</t>
  </si>
  <si>
    <t>LV602647</t>
  </si>
  <si>
    <t>Classic 1 + HP</t>
  </si>
  <si>
    <t>LV602977</t>
  </si>
  <si>
    <t>Classic 2 + HP</t>
  </si>
  <si>
    <t>LV602978</t>
  </si>
  <si>
    <t>Classic 1 + HP SteamAir</t>
  </si>
  <si>
    <t>LV602943</t>
  </si>
  <si>
    <t>Classic 2 + HP SteamAir</t>
  </si>
  <si>
    <t>LV602944</t>
  </si>
  <si>
    <t>Aura - 2</t>
  </si>
  <si>
    <t>LV602948</t>
  </si>
  <si>
    <t>Aura - 3</t>
  </si>
  <si>
    <t>LV602949</t>
  </si>
  <si>
    <t>Stella EPIC - 2 Black</t>
  </si>
  <si>
    <t>LV602956</t>
  </si>
  <si>
    <t>Stella EPIC - 2 White</t>
  </si>
  <si>
    <t>LV602955</t>
  </si>
  <si>
    <t>Stella EPIC - 3 Black</t>
  </si>
  <si>
    <t>LV602958</t>
  </si>
  <si>
    <t>Stella EPIC - 3 White</t>
  </si>
  <si>
    <t>LV602957</t>
  </si>
  <si>
    <t>Espresso Grinders &amp; Accessories</t>
  </si>
  <si>
    <t>CEADO On-Demand Grinder – 64 mm - E6P</t>
  </si>
  <si>
    <t>LV9R014I</t>
  </si>
  <si>
    <t>CEADO on-Demand Grinder – 64 mm E37J BLACK</t>
  </si>
  <si>
    <t>LV9R014J</t>
  </si>
  <si>
    <t>CEADO on-Demand Grinder – 64 mm E37J WHITE</t>
  </si>
  <si>
    <t>LV9R014K</t>
  </si>
  <si>
    <t>CEADO on-Demand Grinder – 83 mm E37SL BLACK</t>
  </si>
  <si>
    <t>LV9R014S</t>
  </si>
  <si>
    <t>CEADO on-Demand Grinder – 83 mm E37SL WHITE</t>
  </si>
  <si>
    <t>LV9R014T</t>
  </si>
  <si>
    <t>CEADO on-Demand Grinder – 83 mm E37Z WHITE</t>
  </si>
  <si>
    <t>LV9R0193</t>
  </si>
  <si>
    <t>PUQPRESS Q2 Black AUTO TAMPER</t>
  </si>
  <si>
    <t>LV0GM5JH</t>
  </si>
  <si>
    <t>PUQPRESS GEN 6 MINI</t>
  </si>
  <si>
    <t>LV9R0203</t>
  </si>
  <si>
    <t>Pod Dual Chamber Adapter - Per Group</t>
  </si>
  <si>
    <t>LV0UNC64</t>
  </si>
  <si>
    <t>Vivreau Purity C300 ADVANCED Filter</t>
  </si>
  <si>
    <t>LV9R0201</t>
  </si>
  <si>
    <t>Vivreau NPT Male 1/2 0-70% Variable Head</t>
  </si>
  <si>
    <t>LV9R0202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</si>
</sst>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>
    <font>
      <sz val="11"/>
      <color theme="1"/>
      <name val="Calibri"/>
      <family val="2"/>
      <scheme val="minor"/>
    </font>
    <font>
      <sz val="11"/>
      <color theme="1"/>
      <name val="Lato Regular"/>
    </font>
    <font>
      <b/>
      <sz val="10"/>
      <name val="Lato Regular"/>
    </font>
    <font>
      <b/>
      <sz val="12"/>
      <name val="Lato Regular"/>
    </font>
    <font>
      <sz val="10"/>
      <color theme="1"/>
      <name val="Lato Regular"/>
    </font>
    <font>
      <b/>
      <sz val="12"/>
      <color indexed="9"/>
      <name val="Lato Regular"/>
    </font>
    <font>
      <i/>
      <sz val="10"/>
      <color theme="0"/>
      <name val="Lato Regular"/>
    </font>
    <font>
      <sz val="10"/>
      <name val="Lato Regular"/>
    </font>
    <font>
      <sz val="10"/>
      <color rgb="FF212121"/>
      <name val="Lato Regula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1" fillId="4" borderId="0" xfId="0" applyFont="1" applyFill="1"/>
    <xf numFmtId="0" fontId="5" fillId="5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center" vertical="top"/>
    </xf>
    <xf numFmtId="164" fontId="6" fillId="5" borderId="1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4" fillId="2" borderId="1" xfId="0" applyNumberFormat="1" applyFont="1" applyFill="1" applyBorder="1"/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4" fontId="4" fillId="0" borderId="1" xfId="0" applyNumberFormat="1" applyFont="1" applyBorder="1"/>
    <xf numFmtId="0" fontId="8" fillId="0" borderId="4" xfId="0" applyFont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top"/>
    </xf>
    <xf numFmtId="0" fontId="7" fillId="6" borderId="3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5" fillId="5" borderId="4" xfId="0" applyFont="1" applyFill="1" applyBorder="1" applyAlignment="1">
      <alignment horizontal="center" vertical="top"/>
    </xf>
    <xf numFmtId="0" fontId="9" fillId="0" borderId="0" xfId="0" applyFont="1"/>
    <xf numFmtId="0" fontId="7" fillId="2" borderId="3" xfId="1" applyFont="1" applyFill="1" applyBorder="1" applyAlignment="1">
      <alignment horizontal="left" vertical="top"/>
    </xf>
    <xf numFmtId="0" fontId="7" fillId="2" borderId="3" xfId="1" applyFont="1" applyFill="1" applyBorder="1" applyAlignment="1">
      <alignment horizontal="center" vertical="top"/>
    </xf>
    <xf numFmtId="0" fontId="7" fillId="2" borderId="4" xfId="1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</cellXfs>
  <cellStyles count="2">
    <cellStyle name="Normal" xfId="0" builtinId="0"/>
    <cellStyle name="Normal 103" xfId="1" xr:uid="{D87D9FF7-3E23-4653-8B09-6843C0259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132522</xdr:colOff>
      <xdr:row>0</xdr:row>
      <xdr:rowOff>99390</xdr:rowOff>
    </xdr:from>
    <xdr:ext cx="2563195" cy="651566"/>
    <xdr:pic>
      <xdr:nvPicPr>
        <xdr:cNvPr id="2" name="Picture 1">
          <a:extLst>
            <a:ext uri="{FF2B5EF4-FFF2-40B4-BE49-F238E27FC236}">
              <a16:creationId xmlns:a16="http://schemas.microsoft.com/office/drawing/2014/main" id="{40E9AC93-33DB-4074-9AD7-9602F32D6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2" y="102565"/>
          <a:ext cx="2563195" cy="65156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-ack\OneDrive\Desktop\Shortcut\Pricing\2025%20Pricing%20USA%20(Unic)%20-%20v.11032025.xlsx" TargetMode="External"/><Relationship Id="rId1" Type="http://schemas.openxmlformats.org/officeDocument/2006/relationships/externalLinkPath" Target="file:///C:\Users\s-ack\OneDrive\Desktop\Shortcut\Pricing\2025%20Pricing%20USA%20(Unic)%20-%20v.1103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ce List v.01012026"/>
      <sheetName val="PL v.01012026"/>
      <sheetName val="PL v.11032025"/>
      <sheetName val="UNIC"/>
    </sheetNames>
    <sheetDataSet>
      <sheetData sheetId="0"/>
      <sheetData sheetId="1"/>
      <sheetData sheetId="2"/>
      <sheetData sheetId="3">
        <row r="2">
          <cell r="B2" t="str">
            <v>LV0GM5JH</v>
          </cell>
          <cell r="C2" t="str">
            <v>PUQPRESS Q2_ESPRESSO TAMPER_BLACK</v>
          </cell>
          <cell r="D2">
            <v>2057</v>
          </cell>
          <cell r="E2">
            <v>2962.1</v>
          </cell>
          <cell r="F2">
            <v>1.4400097228974233</v>
          </cell>
          <cell r="G2">
            <v>2962</v>
          </cell>
        </row>
        <row r="3">
          <cell r="B3" t="str">
            <v>LV0GMHVH</v>
          </cell>
          <cell r="C3" t="str">
            <v>PM KIT-TANGO ACE/SOLO 1 STEP FOR EVEN YEARS</v>
          </cell>
          <cell r="D3">
            <v>1382</v>
          </cell>
          <cell r="E3">
            <v>1464.9</v>
          </cell>
          <cell r="F3">
            <v>1.0599855282199711</v>
          </cell>
          <cell r="G3">
            <v>1465</v>
          </cell>
        </row>
        <row r="4">
          <cell r="B4" t="str">
            <v>LV0GMHVK</v>
          </cell>
          <cell r="C4" t="str">
            <v>PM KIT-TANGO ACE/SOLO 2 STEP FOR EVEN YEARS</v>
          </cell>
          <cell r="D4">
            <v>483.51</v>
          </cell>
          <cell r="E4">
            <v>512.5</v>
          </cell>
          <cell r="F4">
            <v>1.0599573948832497</v>
          </cell>
          <cell r="G4">
            <v>512.5</v>
          </cell>
        </row>
        <row r="5">
          <cell r="B5" t="str">
            <v>LV0GMHVM</v>
          </cell>
          <cell r="C5" t="str">
            <v>PM KIT-MIRA 6 MONTHS</v>
          </cell>
          <cell r="D5">
            <v>19.11</v>
          </cell>
          <cell r="E5">
            <v>20.3</v>
          </cell>
          <cell r="F5">
            <v>1.0622710622710623</v>
          </cell>
          <cell r="G5">
            <v>20.3</v>
          </cell>
        </row>
        <row r="6">
          <cell r="B6" t="str">
            <v>LV0GMHVN</v>
          </cell>
          <cell r="C6" t="str">
            <v>PM KIT-MIRA YEARS 1&amp;3&amp;5</v>
          </cell>
          <cell r="D6">
            <v>263.12</v>
          </cell>
          <cell r="E6">
            <v>278.89999999999998</v>
          </cell>
          <cell r="F6">
            <v>1.0599726360595925</v>
          </cell>
          <cell r="G6">
            <v>278.89999999999998</v>
          </cell>
        </row>
        <row r="7">
          <cell r="B7" t="str">
            <v>LV0GMHVO</v>
          </cell>
          <cell r="C7" t="str">
            <v>PM KIT-MIRA YEARS 2&amp;4</v>
          </cell>
          <cell r="D7">
            <v>350.83</v>
          </cell>
          <cell r="E7">
            <v>371.9</v>
          </cell>
          <cell r="F7">
            <v>1.0600575777442065</v>
          </cell>
          <cell r="G7">
            <v>371.9</v>
          </cell>
        </row>
        <row r="8">
          <cell r="B8" t="str">
            <v>LV0GMHVP</v>
          </cell>
          <cell r="C8" t="str">
            <v>PM KIT-SDC2 YEARS 1&amp;3</v>
          </cell>
          <cell r="D8">
            <v>557</v>
          </cell>
          <cell r="E8">
            <v>590.4</v>
          </cell>
          <cell r="F8">
            <v>1.0599640933572712</v>
          </cell>
          <cell r="G8">
            <v>590.4</v>
          </cell>
        </row>
        <row r="9">
          <cell r="B9" t="str">
            <v>LV0GMHW0</v>
          </cell>
          <cell r="C9" t="str">
            <v>KIT_CLEAN &amp; CARE_TRADITIONAL ESPRESSO</v>
          </cell>
          <cell r="D9">
            <v>222.64</v>
          </cell>
          <cell r="E9">
            <v>236</v>
          </cell>
          <cell r="F9">
            <v>1.0600071864894001</v>
          </cell>
          <cell r="G9">
            <v>236</v>
          </cell>
        </row>
        <row r="10">
          <cell r="B10" t="str">
            <v>LV0GMI1J</v>
          </cell>
          <cell r="C10" t="str">
            <v>(UTD)BASIC STAINLESS STEEL KNOCKBOX</v>
          </cell>
          <cell r="D10">
            <v>196.37</v>
          </cell>
          <cell r="E10">
            <v>208.2</v>
          </cell>
          <cell r="F10">
            <v>1.0602434180373783</v>
          </cell>
          <cell r="G10">
            <v>208.2</v>
          </cell>
        </row>
        <row r="11">
          <cell r="B11" t="str">
            <v>LV0UN075</v>
          </cell>
          <cell r="C11" t="str">
            <v>CLEANING TABS FOR TANGO MACHINES; 120 PIECES</v>
          </cell>
          <cell r="D11">
            <v>48.78</v>
          </cell>
          <cell r="E11">
            <v>51.7</v>
          </cell>
          <cell r="F11">
            <v>1.0598605986059861</v>
          </cell>
          <cell r="G11">
            <v>51.7</v>
          </cell>
        </row>
        <row r="12">
          <cell r="B12" t="str">
            <v>LV0UNBNV</v>
          </cell>
          <cell r="C12" t="str">
            <v>BLIND 1CUP FILTER</v>
          </cell>
          <cell r="D12">
            <v>20.68</v>
          </cell>
          <cell r="E12">
            <v>21.9</v>
          </cell>
          <cell r="F12">
            <v>1.0589941972920696</v>
          </cell>
          <cell r="G12">
            <v>21.9</v>
          </cell>
        </row>
        <row r="13">
          <cell r="B13" t="str">
            <v>LV0UNC64</v>
          </cell>
          <cell r="C13" t="str">
            <v>DCA DUAL CHAMBER ADAPTER</v>
          </cell>
          <cell r="D13">
            <v>2173</v>
          </cell>
          <cell r="E13">
            <v>2303.4</v>
          </cell>
          <cell r="F13">
            <v>1.0600092038656237</v>
          </cell>
          <cell r="G13">
            <v>2303</v>
          </cell>
        </row>
        <row r="14">
          <cell r="B14" t="str">
            <v>LV0UNDA1</v>
          </cell>
          <cell r="C14" t="str">
            <v>FILTER POD 1 CUP  7 GR</v>
          </cell>
          <cell r="D14">
            <v>51.73</v>
          </cell>
          <cell r="E14">
            <v>54.8</v>
          </cell>
          <cell r="F14">
            <v>1.0593466073844964</v>
          </cell>
          <cell r="G14">
            <v>54.8</v>
          </cell>
        </row>
        <row r="15">
          <cell r="B15" t="str">
            <v>LV0UNDA2</v>
          </cell>
          <cell r="C15" t="str">
            <v>FILTER POD 2 CUP 14 GR    IT</v>
          </cell>
          <cell r="D15">
            <v>51.73</v>
          </cell>
          <cell r="E15">
            <v>54.8</v>
          </cell>
          <cell r="F15">
            <v>1.0593466073844964</v>
          </cell>
          <cell r="G15">
            <v>54.8</v>
          </cell>
        </row>
        <row r="16">
          <cell r="B16" t="str">
            <v>LV0UNHE5</v>
          </cell>
          <cell r="C16" t="str">
            <v>DRAIN KIT MIRA / PHOENIX M</v>
          </cell>
          <cell r="D16">
            <v>519.5</v>
          </cell>
          <cell r="E16">
            <v>550.70000000000005</v>
          </cell>
          <cell r="F16">
            <v>1.0600577478344564</v>
          </cell>
          <cell r="G16">
            <v>550.70000000000005</v>
          </cell>
        </row>
        <row r="17">
          <cell r="B17" t="str">
            <v>LV0UNJLC</v>
          </cell>
          <cell r="C17" t="str">
            <v>STEAM OUTLET FITTING LAI</v>
          </cell>
          <cell r="D17">
            <v>9.3000000000000007</v>
          </cell>
          <cell r="E17">
            <v>9.9</v>
          </cell>
          <cell r="F17">
            <v>1.064516129032258</v>
          </cell>
          <cell r="G17">
            <v>9.9</v>
          </cell>
        </row>
        <row r="18">
          <cell r="B18" t="str">
            <v>LV602645</v>
          </cell>
          <cell r="C18" t="str">
            <v>CLASSIC 1 GR 110/60 UL MONO 3 WIRES</v>
          </cell>
          <cell r="D18">
            <v>9114</v>
          </cell>
          <cell r="E18">
            <v>9387.4</v>
          </cell>
          <cell r="F18">
            <v>1.0299978055738424</v>
          </cell>
          <cell r="G18">
            <v>9387</v>
          </cell>
        </row>
        <row r="19">
          <cell r="B19" t="str">
            <v>LV602646</v>
          </cell>
          <cell r="C19" t="str">
            <v>CLASSIC 2 GR 220/60 UL MONO 3 WIRES</v>
          </cell>
          <cell r="D19">
            <v>11223</v>
          </cell>
          <cell r="E19">
            <v>12233.1</v>
          </cell>
          <cell r="F19">
            <v>1.0900026730820636</v>
          </cell>
          <cell r="G19">
            <v>12233</v>
          </cell>
        </row>
        <row r="20">
          <cell r="B20" t="str">
            <v>LV602647</v>
          </cell>
          <cell r="C20" t="str">
            <v>CLASSIC 3 GR 220/60 UL MONO 3 WIRES</v>
          </cell>
          <cell r="D20">
            <v>15831</v>
          </cell>
          <cell r="E20">
            <v>17730.7</v>
          </cell>
          <cell r="F20">
            <v>1.1199987366559283</v>
          </cell>
          <cell r="G20">
            <v>17731</v>
          </cell>
        </row>
        <row r="21">
          <cell r="B21" t="str">
            <v>LV602724</v>
          </cell>
          <cell r="C21" t="str">
            <v>COFFEE MACHINE - PONY 2 STEAMAIR 220/60 UNIC USA (1011-007)</v>
          </cell>
          <cell r="D21">
            <v>16000</v>
          </cell>
          <cell r="E21">
            <v>16960</v>
          </cell>
          <cell r="F21">
            <v>1.06</v>
          </cell>
          <cell r="G21">
            <v>16960</v>
          </cell>
        </row>
        <row r="22">
          <cell r="B22" t="str">
            <v>LV602745</v>
          </cell>
          <cell r="C22" t="str">
            <v>TANGO ST SOLO 121 STEAMAIR UL/NSF (1011-005)</v>
          </cell>
          <cell r="D22">
            <v>35603</v>
          </cell>
          <cell r="E22">
            <v>35603</v>
          </cell>
          <cell r="F22">
            <v>1</v>
          </cell>
          <cell r="G22">
            <v>35603</v>
          </cell>
        </row>
        <row r="23">
          <cell r="B23" t="str">
            <v>LV602754</v>
          </cell>
          <cell r="C23" t="str">
            <v>FRIDGE MODULE TANGO ST 9L 110/60 (2901-000)</v>
          </cell>
          <cell r="D23">
            <v>4850</v>
          </cell>
          <cell r="E23">
            <v>4850</v>
          </cell>
          <cell r="F23">
            <v>1</v>
          </cell>
          <cell r="G23">
            <v>4850</v>
          </cell>
        </row>
        <row r="24">
          <cell r="B24" t="str">
            <v>LV602939</v>
          </cell>
          <cell r="C24" t="str">
            <v>TANGO ST DUO 222 STEAMAIR WITHOUT DK BOX UL/NSF (1011-006)</v>
          </cell>
          <cell r="D24">
            <v>48500</v>
          </cell>
          <cell r="E24">
            <v>48500</v>
          </cell>
          <cell r="F24">
            <v>1</v>
          </cell>
          <cell r="G24">
            <v>48500</v>
          </cell>
        </row>
        <row r="25">
          <cell r="B25" t="str">
            <v>LV602941</v>
          </cell>
          <cell r="C25" t="str">
            <v>CLASSIC 2 SGB Crema teflon Mono220V 4,3Kw UL/NSF Inox</v>
          </cell>
          <cell r="D25">
            <v>11485</v>
          </cell>
          <cell r="E25">
            <v>12518.7</v>
          </cell>
          <cell r="F25">
            <v>1.0900043535045711</v>
          </cell>
          <cell r="G25">
            <v>12519</v>
          </cell>
        </row>
        <row r="26">
          <cell r="B26" t="str">
            <v>LV602943</v>
          </cell>
          <cell r="C26" t="str">
            <v>CLASSIC PLUS 1GR TALL CUP STEAMAIR 110/60 UL/NSF</v>
          </cell>
          <cell r="D26">
            <v>11801</v>
          </cell>
          <cell r="E26">
            <v>12155</v>
          </cell>
          <cell r="F26">
            <v>1.0299974578425557</v>
          </cell>
          <cell r="G26">
            <v>12155</v>
          </cell>
        </row>
        <row r="27">
          <cell r="B27" t="str">
            <v>LV602944</v>
          </cell>
          <cell r="C27" t="str">
            <v>CLASSIC PLUS 2GR TALL CUP STEAMAIR 220/60 UL/NSF</v>
          </cell>
          <cell r="D27">
            <v>14434</v>
          </cell>
          <cell r="E27">
            <v>15733.1</v>
          </cell>
          <cell r="F27">
            <v>1.090002771234585</v>
          </cell>
          <cell r="G27">
            <v>15733</v>
          </cell>
        </row>
        <row r="28">
          <cell r="B28" t="str">
            <v>LV602948</v>
          </cell>
          <cell r="C28" t="str">
            <v>AURA 2GR 220/60 UL/NSF (1011-016)</v>
          </cell>
          <cell r="D28">
            <v>19373</v>
          </cell>
          <cell r="E28">
            <v>20729.099999999999</v>
          </cell>
          <cell r="F28">
            <v>1.0699994838176843</v>
          </cell>
          <cell r="G28">
            <v>20729</v>
          </cell>
        </row>
        <row r="29">
          <cell r="B29" t="str">
            <v>LV602949</v>
          </cell>
          <cell r="C29" t="str">
            <v>AURA 3GR 220/60 UL/NSF (1011-017)</v>
          </cell>
          <cell r="D29">
            <v>23311</v>
          </cell>
          <cell r="E29">
            <v>24942.799999999999</v>
          </cell>
          <cell r="F29">
            <v>1.0700012869460769</v>
          </cell>
          <cell r="G29">
            <v>24943</v>
          </cell>
        </row>
        <row r="30">
          <cell r="B30" t="str">
            <v>LV602955</v>
          </cell>
          <cell r="C30" t="str">
            <v>STELLA EPIC 2GR WHITE D2 220/60 UL/NSF (1011-026)</v>
          </cell>
          <cell r="D30">
            <v>29719</v>
          </cell>
          <cell r="E30">
            <v>32096.5</v>
          </cell>
          <cell r="F30">
            <v>1.0799993270298462</v>
          </cell>
          <cell r="G30">
            <v>32097</v>
          </cell>
        </row>
        <row r="31">
          <cell r="B31" t="str">
            <v>LV602956</v>
          </cell>
          <cell r="C31" t="str">
            <v>STELLA EPIC 2GR BLACK D2 220/60 UL/NSF (1011-024)</v>
          </cell>
          <cell r="D31">
            <v>29719</v>
          </cell>
          <cell r="E31">
            <v>32096.5</v>
          </cell>
          <cell r="F31">
            <v>1.0799993270298462</v>
          </cell>
          <cell r="G31">
            <v>32097</v>
          </cell>
        </row>
        <row r="32">
          <cell r="B32" t="str">
            <v>LV602957</v>
          </cell>
          <cell r="C32" t="str">
            <v>STELLA EPIC 3GR WHITE D2 220/60 UL/NSF (1011-029)</v>
          </cell>
          <cell r="D32">
            <v>38667</v>
          </cell>
          <cell r="E32">
            <v>41760.400000000001</v>
          </cell>
          <cell r="F32">
            <v>1.0800010344738409</v>
          </cell>
          <cell r="G32">
            <v>41760</v>
          </cell>
        </row>
        <row r="33">
          <cell r="B33" t="str">
            <v>LV602958</v>
          </cell>
          <cell r="C33" t="str">
            <v>STELLA EPIC 3GR BLACK D2 220/60 UL/NSF (1011-025)</v>
          </cell>
          <cell r="D33">
            <v>38667</v>
          </cell>
          <cell r="E33">
            <v>41760.400000000001</v>
          </cell>
          <cell r="F33">
            <v>1.0800010344738409</v>
          </cell>
          <cell r="G33">
            <v>41760</v>
          </cell>
        </row>
        <row r="34">
          <cell r="B34" t="str">
            <v>LV602961</v>
          </cell>
          <cell r="C34" t="str">
            <v>STELLA EPIC 3GR DOSAMAT WHITE UL</v>
          </cell>
          <cell r="D34">
            <v>40179</v>
          </cell>
          <cell r="E34">
            <v>43393.3</v>
          </cell>
          <cell r="F34">
            <v>1.0799995022275319</v>
          </cell>
          <cell r="G34">
            <v>43393</v>
          </cell>
        </row>
        <row r="35">
          <cell r="B35" t="str">
            <v>LV602963</v>
          </cell>
          <cell r="C35" t="str">
            <v>STELLA EPIC 2GR RED D2 220/60 UL/NSF (1011-027)</v>
          </cell>
          <cell r="D35">
            <v>30644</v>
          </cell>
          <cell r="E35">
            <v>33095.5</v>
          </cell>
          <cell r="F35">
            <v>1.0799993473436889</v>
          </cell>
          <cell r="G35">
            <v>33096</v>
          </cell>
        </row>
        <row r="36">
          <cell r="B36" t="str">
            <v>LV602964</v>
          </cell>
          <cell r="C36" t="str">
            <v>STELLA EPIC 2GR PREMIUM - STRIPED STAINLESS STEEL SIDES 220/60 UL/NSF (1011-028)</v>
          </cell>
          <cell r="D36">
            <v>29719</v>
          </cell>
          <cell r="E36">
            <v>32096.5</v>
          </cell>
          <cell r="F36">
            <v>1.0799993270298462</v>
          </cell>
          <cell r="G36">
            <v>32097</v>
          </cell>
        </row>
        <row r="37">
          <cell r="B37" t="str">
            <v>LV602965</v>
          </cell>
          <cell r="C37" t="str">
            <v>STELLA EPIC 3GR RED D2 220/60 UL/NSF (1011-030)</v>
          </cell>
          <cell r="D37">
            <v>38919</v>
          </cell>
          <cell r="E37">
            <v>42032.5</v>
          </cell>
          <cell r="F37">
            <v>1.0799994861121818</v>
          </cell>
          <cell r="G37">
            <v>42033</v>
          </cell>
        </row>
        <row r="38">
          <cell r="B38" t="str">
            <v>LV602966</v>
          </cell>
          <cell r="C38" t="str">
            <v>STELLA EPIC 3GR PREMIUM - STRIPED STAINLESS STEEL SIDES 220/60 UL/NSF (1011-031)</v>
          </cell>
          <cell r="D38">
            <v>38667</v>
          </cell>
          <cell r="E38">
            <v>41760.400000000001</v>
          </cell>
          <cell r="F38">
            <v>1.0800010344738409</v>
          </cell>
          <cell r="G38">
            <v>41760</v>
          </cell>
        </row>
        <row r="39">
          <cell r="B39" t="str">
            <v>LV602977</v>
          </cell>
          <cell r="C39" t="str">
            <v>CLASSIC PLUS 1GR TALL CUP STEAMGLIDE 110/60 UL/NSF</v>
          </cell>
          <cell r="D39">
            <v>10516</v>
          </cell>
          <cell r="E39">
            <v>10831.5</v>
          </cell>
          <cell r="F39">
            <v>1.0300019018638265</v>
          </cell>
          <cell r="G39">
            <v>10832</v>
          </cell>
        </row>
        <row r="40">
          <cell r="B40" t="str">
            <v>LV602978</v>
          </cell>
          <cell r="C40" t="str">
            <v>CLASSIC PLUS 2GR TALL CUP STEAMGLIDE 220/60 UL/NSF</v>
          </cell>
          <cell r="D40">
            <v>13470</v>
          </cell>
          <cell r="E40">
            <v>14682.3</v>
          </cell>
          <cell r="F40">
            <v>1.0899999999999999</v>
          </cell>
          <cell r="G40">
            <v>14682</v>
          </cell>
        </row>
        <row r="41">
          <cell r="B41" t="str">
            <v>LV604009</v>
          </cell>
          <cell r="C41" t="str">
            <v>TANGO XP DUO 230 SA Mono UL/NSF Grey</v>
          </cell>
          <cell r="D41">
            <v>48706</v>
          </cell>
          <cell r="E41">
            <v>52115.4</v>
          </cell>
          <cell r="F41">
            <v>1.0699995893729726</v>
          </cell>
          <cell r="G41">
            <v>52115</v>
          </cell>
        </row>
        <row r="42">
          <cell r="B42" t="str">
            <v>LV604010</v>
          </cell>
          <cell r="C42" t="str">
            <v>TANGO XP DUO 23P - 2 GROUPS - 3 GRINDERS - STEAMAIR - HOT &amp; COLD MILK SYSTEM - MAT GREY - 220V/60 NSF/UL</v>
          </cell>
          <cell r="D42">
            <v>51478</v>
          </cell>
          <cell r="E42">
            <v>55081.5</v>
          </cell>
          <cell r="F42">
            <v>1.0700007770309647</v>
          </cell>
          <cell r="G42">
            <v>55082</v>
          </cell>
        </row>
        <row r="43">
          <cell r="B43" t="str">
            <v>LV604011</v>
          </cell>
          <cell r="C43" t="str">
            <v>TANGO XP SOLO 120 SA Mono UL/NSF Grey</v>
          </cell>
          <cell r="D43">
            <v>38036</v>
          </cell>
          <cell r="E43">
            <v>39557.4</v>
          </cell>
          <cell r="F43">
            <v>1.0399989483647072</v>
          </cell>
          <cell r="G43">
            <v>39557</v>
          </cell>
        </row>
        <row r="44">
          <cell r="B44" t="str">
            <v>LV604012</v>
          </cell>
          <cell r="C44" t="str">
            <v>TANGO XP SOLO 12P MAT GREY STEAMAIR PUMP MILK SYSTEM 220V/60</v>
          </cell>
          <cell r="D44">
            <v>41487</v>
          </cell>
          <cell r="E44">
            <v>43146.5</v>
          </cell>
          <cell r="F44">
            <v>1.0400004820787234</v>
          </cell>
          <cell r="G44">
            <v>43147</v>
          </cell>
        </row>
        <row r="45">
          <cell r="B45" t="str">
            <v>LV604013</v>
          </cell>
          <cell r="C45" t="str">
            <v>TANGO XP SOLO 130 SA Mono UL/NSF Grey</v>
          </cell>
          <cell r="D45">
            <v>41553</v>
          </cell>
          <cell r="E45">
            <v>43215.1</v>
          </cell>
          <cell r="F45">
            <v>1.0399995186869779</v>
          </cell>
          <cell r="G45">
            <v>43215</v>
          </cell>
        </row>
        <row r="46">
          <cell r="B46" t="str">
            <v>LV604014</v>
          </cell>
          <cell r="C46" t="str">
            <v>TANGO XP SOLO 13P - 1 GROUP - 3 GRINDERS - STEAMAIR - HOT &amp; COLD MILK SYSTEM - MAT GREY - 220V/60 NSF/UL</v>
          </cell>
          <cell r="D46">
            <v>43897</v>
          </cell>
          <cell r="E46">
            <v>45652.9</v>
          </cell>
          <cell r="F46">
            <v>1.0400004556120008</v>
          </cell>
          <cell r="G46">
            <v>45653</v>
          </cell>
        </row>
        <row r="47">
          <cell r="B47" t="str">
            <v>LV604509</v>
          </cell>
          <cell r="C47" t="str">
            <v>CLASSIC 2 SGB DCA teflon Mono220V 4,3Kw Inox</v>
          </cell>
          <cell r="D47">
            <v>13369</v>
          </cell>
          <cell r="E47">
            <v>14572.2</v>
          </cell>
          <cell r="F47">
            <v>1.0899992520008976</v>
          </cell>
          <cell r="G47">
            <v>14572</v>
          </cell>
        </row>
        <row r="48">
          <cell r="B48" t="str">
            <v>LV604518</v>
          </cell>
          <cell r="C48" t="str">
            <v>TANGO XP DUO 220 - 2 GROUPS - 2 GRINDERS - STEAMAIR - MAT GREY - 220V/60 NSF/UL</v>
          </cell>
          <cell r="D48">
            <v>46297</v>
          </cell>
          <cell r="E48">
            <v>49537.8</v>
          </cell>
          <cell r="F48">
            <v>1.070000215996717</v>
          </cell>
          <cell r="G48">
            <v>49538</v>
          </cell>
        </row>
        <row r="49">
          <cell r="B49" t="str">
            <v>LV604519</v>
          </cell>
          <cell r="C49" t="str">
            <v>TANGO XP DUO 22P - 2 GROUPS - 2 GRINDERS - STEAMAIR - HOT &amp; COLD MILK SYSTEM - MAT GREY - 220V/60 NSF/UL</v>
          </cell>
          <cell r="D49">
            <v>49067</v>
          </cell>
          <cell r="E49">
            <v>52501.7</v>
          </cell>
          <cell r="F49">
            <v>1.0700002038029632</v>
          </cell>
          <cell r="G49">
            <v>52502</v>
          </cell>
        </row>
        <row r="50">
          <cell r="B50" t="str">
            <v>LV871000</v>
          </cell>
          <cell r="C50" t="str">
            <v>STEAM OUTLET WITH ADJUSTABLE FLOW</v>
          </cell>
          <cell r="D50">
            <v>411</v>
          </cell>
          <cell r="E50">
            <v>435.7</v>
          </cell>
          <cell r="F50">
            <v>1.0600973236009732</v>
          </cell>
          <cell r="G50">
            <v>435.7</v>
          </cell>
        </row>
        <row r="51">
          <cell r="B51" t="str">
            <v>LV871001</v>
          </cell>
          <cell r="C51" t="str">
            <v>HOT WATER WITH ADJUSTABLE FLOW</v>
          </cell>
          <cell r="D51">
            <v>176.71</v>
          </cell>
          <cell r="E51">
            <v>187.3</v>
          </cell>
          <cell r="F51">
            <v>1.0599286967347632</v>
          </cell>
          <cell r="G51">
            <v>187.3</v>
          </cell>
        </row>
        <row r="52">
          <cell r="B52" t="str">
            <v>LV871002</v>
          </cell>
          <cell r="C52" t="str">
            <v>FILTER HOLDER FOR ONE CUP</v>
          </cell>
          <cell r="D52">
            <v>262</v>
          </cell>
          <cell r="E52">
            <v>277.7</v>
          </cell>
          <cell r="F52">
            <v>1.0599236641221375</v>
          </cell>
          <cell r="G52">
            <v>277.7</v>
          </cell>
        </row>
        <row r="53">
          <cell r="B53" t="str">
            <v>LV871005</v>
          </cell>
          <cell r="C53" t="str">
            <v>RAISED FEET KIT FOR CLASSIC, MIRA AND AURA RANGE</v>
          </cell>
          <cell r="D53">
            <v>297</v>
          </cell>
          <cell r="E53">
            <v>314.8</v>
          </cell>
          <cell r="F53">
            <v>1.0599326599326599</v>
          </cell>
          <cell r="G53">
            <v>314.8</v>
          </cell>
        </row>
        <row r="54">
          <cell r="B54" t="str">
            <v>LV871008</v>
          </cell>
          <cell r="C54" t="str">
            <v>FILTER HOLDER FOR ONE CUP</v>
          </cell>
          <cell r="D54">
            <v>254</v>
          </cell>
          <cell r="E54">
            <v>269.2</v>
          </cell>
          <cell r="F54">
            <v>1.0598425196850394</v>
          </cell>
          <cell r="G54">
            <v>269.2</v>
          </cell>
        </row>
        <row r="55">
          <cell r="B55" t="str">
            <v>LV871009</v>
          </cell>
          <cell r="C55" t="str">
            <v>FILTER HOLDER FOR TWO CUPS</v>
          </cell>
          <cell r="D55">
            <v>254</v>
          </cell>
          <cell r="E55">
            <v>269.2</v>
          </cell>
          <cell r="F55">
            <v>1.0598425196850394</v>
          </cell>
          <cell r="G55">
            <v>269.2</v>
          </cell>
        </row>
        <row r="56">
          <cell r="B56" t="str">
            <v>LV871010</v>
          </cell>
          <cell r="C56" t="str">
            <v>COLD TOUCH STEAM WAND ONLY FOR THE MACHINE WITHOUT STEAMAIR FOR AURA RANGE</v>
          </cell>
          <cell r="D56">
            <v>71</v>
          </cell>
          <cell r="E56">
            <v>75.3</v>
          </cell>
          <cell r="F56">
            <v>1.0605633802816901</v>
          </cell>
          <cell r="G56">
            <v>75.3</v>
          </cell>
        </row>
        <row r="57">
          <cell r="B57" t="str">
            <v>LV871011</v>
          </cell>
          <cell r="C57" t="str">
            <v>CAPPUCCINATORE/FOAMER DEVICE WITH 2POSITIONS FOR HOT MILK AND FOR FOAM ONLY FOR MACHINE WITHOUT STEAMAIR??????</v>
          </cell>
          <cell r="D57">
            <v>587</v>
          </cell>
          <cell r="E57">
            <v>622.20000000000005</v>
          </cell>
          <cell r="F57">
            <v>1.0599659284497445</v>
          </cell>
          <cell r="G57">
            <v>622.20000000000005</v>
          </cell>
        </row>
        <row r="58">
          <cell r="B58" t="str">
            <v>LV871012</v>
          </cell>
          <cell r="C58" t="str">
            <v>CAPPUCCINO SYSTEM/AUTO FOAM DEVICE BY AIR INJECTION ONLY FOR MACHINE WITHOUT STEAMAIR</v>
          </cell>
          <cell r="D58">
            <v>622</v>
          </cell>
          <cell r="E58">
            <v>659.3</v>
          </cell>
          <cell r="F58">
            <v>1.0599678456591639</v>
          </cell>
          <cell r="G58">
            <v>659.3</v>
          </cell>
        </row>
        <row r="59">
          <cell r="B59" t="str">
            <v>LV871013</v>
          </cell>
          <cell r="C59" t="str">
            <v>TEFLON STEAM WAND ONLY FOR THE MACHINE WITHOUT STEAMAIR</v>
          </cell>
          <cell r="D59">
            <v>112</v>
          </cell>
          <cell r="E59">
            <v>118.7</v>
          </cell>
          <cell r="F59">
            <v>1.0598214285714287</v>
          </cell>
          <cell r="G59">
            <v>118.7</v>
          </cell>
        </row>
        <row r="60">
          <cell r="B60" t="str">
            <v>LV871018</v>
          </cell>
          <cell r="C60" t="str">
            <v>FILTER FOR TWO CUPS - 18 GR</v>
          </cell>
          <cell r="D60">
            <v>23</v>
          </cell>
          <cell r="E60">
            <v>24.4</v>
          </cell>
          <cell r="F60">
            <v>1.0608695652173912</v>
          </cell>
          <cell r="G60">
            <v>24.4</v>
          </cell>
        </row>
        <row r="61">
          <cell r="B61" t="str">
            <v>LV871020</v>
          </cell>
          <cell r="C61" t="str">
            <v>MIXED HOT WATER OUTLET FOR TANGO ST1 &amp; STP</v>
          </cell>
          <cell r="D61">
            <v>791</v>
          </cell>
          <cell r="E61">
            <v>838.5</v>
          </cell>
          <cell r="F61">
            <v>1.0600505689001265</v>
          </cell>
          <cell r="G61">
            <v>838.5</v>
          </cell>
        </row>
        <row r="62">
          <cell r="B62" t="str">
            <v>LV871021</v>
          </cell>
          <cell r="C62" t="str">
            <v>TANGO STEAM WAND WITH AUTOFOAM DEVICE AND TEMPERATURE PROBE</v>
          </cell>
          <cell r="D62">
            <v>718</v>
          </cell>
          <cell r="E62">
            <v>761.1</v>
          </cell>
          <cell r="F62">
            <v>1.0600278551532034</v>
          </cell>
          <cell r="G62">
            <v>761.1</v>
          </cell>
        </row>
        <row r="63">
          <cell r="B63" t="str">
            <v>LV871041</v>
          </cell>
          <cell r="C63" t="str">
            <v>RAISED FEET KIT</v>
          </cell>
          <cell r="D63">
            <v>151.57</v>
          </cell>
          <cell r="E63">
            <v>160.69999999999999</v>
          </cell>
          <cell r="F63">
            <v>1.0602361944975918</v>
          </cell>
          <cell r="G63">
            <v>160.69999999999999</v>
          </cell>
        </row>
        <row r="64">
          <cell r="B64" t="str">
            <v>LV871043</v>
          </cell>
          <cell r="C64" t="str">
            <v>KIT ASOFTENER PURITY C QUELL ST C500</v>
          </cell>
          <cell r="D64">
            <v>846</v>
          </cell>
          <cell r="E64">
            <v>896.8</v>
          </cell>
          <cell r="F64">
            <v>1.060047281323877</v>
          </cell>
          <cell r="G64">
            <v>896.8</v>
          </cell>
        </row>
        <row r="65">
          <cell r="B65" t="str">
            <v>LV871093</v>
          </cell>
          <cell r="C65" t="str">
            <v>MODULE FRIDGE XP 9L WITH PUMP 110/60</v>
          </cell>
          <cell r="D65">
            <v>7481</v>
          </cell>
          <cell r="E65">
            <v>8004.7</v>
          </cell>
          <cell r="F65">
            <v>1.0700040101590695</v>
          </cell>
          <cell r="G65">
            <v>8005</v>
          </cell>
        </row>
        <row r="66">
          <cell r="B66" t="str">
            <v>LV9R014I</v>
          </cell>
          <cell r="C66" t="str">
            <v>CDE6PAUTO_CEADO GRINDER 50028989</v>
          </cell>
          <cell r="D66">
            <v>1889</v>
          </cell>
          <cell r="E66">
            <v>2002.3</v>
          </cell>
          <cell r="F66">
            <v>1.0599788247750133</v>
          </cell>
          <cell r="G66">
            <v>2002</v>
          </cell>
        </row>
        <row r="67">
          <cell r="B67" t="str">
            <v>LV9R014J</v>
          </cell>
          <cell r="C67" t="str">
            <v>CDE37J_BLACK_CEADO GRINDER 50021509</v>
          </cell>
          <cell r="D67">
            <v>2556</v>
          </cell>
          <cell r="E67">
            <v>2709.4</v>
          </cell>
          <cell r="F67">
            <v>1.0600156494522692</v>
          </cell>
          <cell r="G67">
            <v>2709</v>
          </cell>
        </row>
        <row r="68">
          <cell r="B68" t="str">
            <v>LV9R014K</v>
          </cell>
          <cell r="C68" t="str">
            <v>CDE37J_WHITE_CEADO GRINDER 50021569</v>
          </cell>
          <cell r="D68">
            <v>2556</v>
          </cell>
          <cell r="E68">
            <v>2709.4</v>
          </cell>
          <cell r="F68">
            <v>1.0600156494522692</v>
          </cell>
          <cell r="G68">
            <v>2709</v>
          </cell>
        </row>
        <row r="69">
          <cell r="B69" t="str">
            <v>LV9R014L</v>
          </cell>
          <cell r="C69" t="str">
            <v>CDE37K_BLACK_CEADO GRINDER 50030209</v>
          </cell>
          <cell r="D69">
            <v>7445</v>
          </cell>
          <cell r="E69">
            <v>7891.7</v>
          </cell>
          <cell r="F69">
            <v>1.06</v>
          </cell>
          <cell r="G69">
            <v>7892</v>
          </cell>
        </row>
        <row r="70">
          <cell r="B70" t="str">
            <v>LV9R014M</v>
          </cell>
          <cell r="C70" t="str">
            <v>CDE37K_WHITE_CEADO GRINDER 50030219</v>
          </cell>
          <cell r="D70">
            <v>7445</v>
          </cell>
          <cell r="E70">
            <v>7891.7</v>
          </cell>
          <cell r="F70">
            <v>1.06</v>
          </cell>
          <cell r="G70">
            <v>7892</v>
          </cell>
        </row>
        <row r="71">
          <cell r="B71" t="str">
            <v>LV9R014N</v>
          </cell>
          <cell r="C71" t="str">
            <v>CDE37S_BLACK_CEADO GRINDER 50025309</v>
          </cell>
          <cell r="D71">
            <v>4001</v>
          </cell>
          <cell r="E71">
            <v>4241.1000000000004</v>
          </cell>
          <cell r="F71">
            <v>1.060009997500625</v>
          </cell>
          <cell r="G71">
            <v>4241</v>
          </cell>
        </row>
        <row r="72">
          <cell r="B72" t="str">
            <v>LV9R014P</v>
          </cell>
          <cell r="C72" t="str">
            <v>CDE37T_BLACK_CEADO GRINDER 50025209</v>
          </cell>
          <cell r="D72">
            <v>6222</v>
          </cell>
          <cell r="E72">
            <v>6595.3</v>
          </cell>
          <cell r="F72">
            <v>1.0599967855994856</v>
          </cell>
          <cell r="G72">
            <v>6595</v>
          </cell>
        </row>
        <row r="73">
          <cell r="B73" t="str">
            <v>LV9R014Q</v>
          </cell>
          <cell r="C73" t="str">
            <v>CDE37T_WHITE_CEADO GRINDER 50025219</v>
          </cell>
          <cell r="D73">
            <v>6222</v>
          </cell>
          <cell r="E73">
            <v>6595.3</v>
          </cell>
          <cell r="F73">
            <v>1.0599967855994856</v>
          </cell>
          <cell r="G73">
            <v>6595</v>
          </cell>
        </row>
        <row r="74">
          <cell r="B74" t="str">
            <v>LV9R014S</v>
          </cell>
          <cell r="C74" t="str">
            <v>CDE37SL_BLACK_CEADO GRINDER 50036009</v>
          </cell>
          <cell r="D74">
            <v>4945</v>
          </cell>
          <cell r="E74">
            <v>5241.7</v>
          </cell>
          <cell r="F74">
            <v>1.06</v>
          </cell>
          <cell r="G74">
            <v>5242</v>
          </cell>
        </row>
        <row r="75">
          <cell r="B75" t="str">
            <v>LV9R014T</v>
          </cell>
          <cell r="C75" t="str">
            <v>CDE37SL_WHITE_CEADO GRINDER 50036019</v>
          </cell>
          <cell r="D75">
            <v>4945</v>
          </cell>
          <cell r="E75">
            <v>5241.7</v>
          </cell>
          <cell r="F75">
            <v>1.06</v>
          </cell>
          <cell r="G75">
            <v>5242</v>
          </cell>
        </row>
        <row r="76">
          <cell r="B76" t="str">
            <v>LV9R016Z</v>
          </cell>
          <cell r="C76" t="str">
            <v>MINI FRIDGE, SUPER AUTO</v>
          </cell>
          <cell r="D76">
            <v>2206</v>
          </cell>
          <cell r="E76">
            <v>2338.4</v>
          </cell>
          <cell r="F76">
            <v>1.0600181323662738</v>
          </cell>
          <cell r="G76">
            <v>2338</v>
          </cell>
        </row>
        <row r="77">
          <cell r="B77" t="str">
            <v>LV9R017C</v>
          </cell>
          <cell r="C77" t="str">
            <v>SYS, WATER FILTER/SOFTENER, ESPRESSO SPARE PART</v>
          </cell>
          <cell r="D77">
            <v>305</v>
          </cell>
          <cell r="E77">
            <v>323.3</v>
          </cell>
          <cell r="F77">
            <v>1.06</v>
          </cell>
          <cell r="G77">
            <v>323.3</v>
          </cell>
        </row>
        <row r="78">
          <cell r="B78" t="str">
            <v>LV9R0193</v>
          </cell>
          <cell r="C78" t="str">
            <v>CDE37ZBW_WHITE_CEADO_GRINDER 50037019</v>
          </cell>
          <cell r="D78">
            <v>8108</v>
          </cell>
          <cell r="E78">
            <v>8594.5</v>
          </cell>
          <cell r="F78">
            <v>1.060002466699556</v>
          </cell>
          <cell r="G78">
            <v>8595</v>
          </cell>
        </row>
        <row r="79">
          <cell r="B79" t="str">
            <v>LV9R0201</v>
          </cell>
          <cell r="C79" t="str">
            <v>VIVREAU PURITY C300 ADVANCED FILTER</v>
          </cell>
          <cell r="D79">
            <v>431.2</v>
          </cell>
          <cell r="E79">
            <v>457.1</v>
          </cell>
          <cell r="F79">
            <v>1.0600649350649352</v>
          </cell>
          <cell r="G79">
            <v>457.1</v>
          </cell>
        </row>
        <row r="80">
          <cell r="B80" t="str">
            <v>LV9R0202</v>
          </cell>
          <cell r="C80" t="str">
            <v>VIVREAU NPT MALE 1/2 0-70% VARIABLE HEAD</v>
          </cell>
          <cell r="D80">
            <v>173.8</v>
          </cell>
          <cell r="E80">
            <v>184.2</v>
          </cell>
          <cell r="F80">
            <v>1.0598388952819331</v>
          </cell>
          <cell r="G80">
            <v>184.2</v>
          </cell>
        </row>
        <row r="81">
          <cell r="B81" t="str">
            <v>LV9R0203</v>
          </cell>
          <cell r="C81" t="str">
            <v>PUQPRESS GEN 6 MINI</v>
          </cell>
          <cell r="D81">
            <v>1494</v>
          </cell>
          <cell r="E81">
            <v>1718.1</v>
          </cell>
          <cell r="F81">
            <v>1.1499999999999999</v>
          </cell>
          <cell r="G81">
            <v>1718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A41A1-2636-4B39-87D4-4A89D0715B60}">
  <dimension ref="A1:N73"/>
  <sheetViews>
    <sheetView tabSelected="1" topLeftCell="B1" zoomScale="135" zoomScaleNormal="135" workbookViewId="0">
      <selection activeCell="B2" sqref="B2"/>
    </sheetView>
  </sheetViews>
  <sheetFormatPr defaultColWidth="9.140625" defaultRowHeight="15"/>
  <cols>
    <col min="1" max="1" width="9.140625" style="1" hidden="1" customWidth="1"/>
    <col min="2" max="2" width="46" style="2" bestFit="1" customWidth="1"/>
    <col min="3" max="3" width="10.42578125" style="3" bestFit="1" customWidth="1"/>
    <col min="4" max="4" width="16.85546875" customWidth="1"/>
  </cols>
  <sheetData>
    <row r="1" spans="1:14" ht="63" customHeight="1"/>
    <row r="2" spans="1:14" ht="24" customHeight="1">
      <c r="A2" s="4"/>
      <c r="B2" s="5" t="s">
        <v>0</v>
      </c>
      <c r="C2" s="6"/>
      <c r="D2" s="7"/>
    </row>
    <row r="3" spans="1:14" s="13" customFormat="1" ht="36" customHeight="1">
      <c r="A3" s="8" t="s">
        <v>1</v>
      </c>
      <c r="B3" s="9" t="s">
        <v>2</v>
      </c>
      <c r="C3" s="9" t="s">
        <v>3</v>
      </c>
      <c r="D3" s="10" t="s">
        <v>4</v>
      </c>
      <c r="E3" s="11"/>
      <c r="F3" s="12"/>
      <c r="G3" s="12"/>
      <c r="H3" s="12"/>
      <c r="I3" s="12"/>
      <c r="J3" s="12"/>
      <c r="K3" s="12"/>
      <c r="L3" s="12"/>
      <c r="M3" s="12"/>
      <c r="N3" s="12"/>
    </row>
    <row r="4" spans="1:14" ht="15.75">
      <c r="A4" s="14" t="e">
        <f>#REF!+1</f>
        <v>#REF!</v>
      </c>
      <c r="B4" s="15" t="s">
        <v>5</v>
      </c>
      <c r="C4" s="16" t="s">
        <v>6</v>
      </c>
      <c r="D4" s="17" t="s">
        <v>7</v>
      </c>
    </row>
    <row r="5" spans="1:14">
      <c r="A5" s="14" t="e">
        <f>#REF!+1</f>
        <v>#REF!</v>
      </c>
      <c r="B5" s="18" t="s">
        <v>8</v>
      </c>
      <c r="C5" s="19" t="s">
        <v>9</v>
      </c>
      <c r="D5" s="20">
        <f>VLOOKUP(C5,[1]UNIC!$B$2:$G$81,6,FALSE)</f>
        <v>39557</v>
      </c>
    </row>
    <row r="6" spans="1:14">
      <c r="A6" s="14" t="e">
        <f>A5+1</f>
        <v>#REF!</v>
      </c>
      <c r="B6" s="18" t="s">
        <v>10</v>
      </c>
      <c r="C6" s="21" t="s">
        <v>11</v>
      </c>
      <c r="D6" s="20">
        <f>VLOOKUP(C6,[1]UNIC!$B$2:$G$81,6,FALSE)</f>
        <v>43215</v>
      </c>
    </row>
    <row r="7" spans="1:14">
      <c r="A7" s="14" t="e">
        <f>A6+1</f>
        <v>#REF!</v>
      </c>
      <c r="B7" s="18" t="s">
        <v>12</v>
      </c>
      <c r="C7" s="22" t="s">
        <v>13</v>
      </c>
      <c r="D7" s="20">
        <f>VLOOKUP(C7,[1]UNIC!$B$2:$G$81,6,FALSE)</f>
        <v>49538</v>
      </c>
    </row>
    <row r="8" spans="1:14">
      <c r="A8" s="14" t="e">
        <f>A7+1</f>
        <v>#REF!</v>
      </c>
      <c r="B8" s="18" t="s">
        <v>14</v>
      </c>
      <c r="C8" s="22" t="s">
        <v>15</v>
      </c>
      <c r="D8" s="23">
        <f>VLOOKUP(C8,[1]UNIC!$B$2:$G$81,6,FALSE)</f>
        <v>52115</v>
      </c>
    </row>
    <row r="9" spans="1:14">
      <c r="A9" s="14"/>
      <c r="B9" s="18" t="s">
        <v>16</v>
      </c>
      <c r="C9" s="24" t="s">
        <v>17</v>
      </c>
      <c r="D9" s="23">
        <f>VLOOKUP(C9,[1]UNIC!$B$2:$G$81,6,FALSE)</f>
        <v>43147</v>
      </c>
    </row>
    <row r="10" spans="1:14">
      <c r="A10" s="14"/>
      <c r="B10" s="18" t="s">
        <v>18</v>
      </c>
      <c r="C10" s="24" t="s">
        <v>19</v>
      </c>
      <c r="D10" s="23">
        <f>VLOOKUP(C10,[1]UNIC!$B$2:$G$81,6,FALSE)</f>
        <v>45653</v>
      </c>
    </row>
    <row r="11" spans="1:14">
      <c r="A11" s="14"/>
      <c r="B11" s="18" t="s">
        <v>20</v>
      </c>
      <c r="C11" s="24" t="s">
        <v>21</v>
      </c>
      <c r="D11" s="23">
        <f>VLOOKUP(C11,[1]UNIC!$B$2:$G$81,6,FALSE)</f>
        <v>52502</v>
      </c>
    </row>
    <row r="12" spans="1:14">
      <c r="A12" s="14"/>
      <c r="B12" s="18" t="s">
        <v>22</v>
      </c>
      <c r="C12" s="24" t="s">
        <v>23</v>
      </c>
      <c r="D12" s="23">
        <f>VLOOKUP(C12,[1]UNIC!$B$2:$G$81,6,FALSE)</f>
        <v>55082</v>
      </c>
    </row>
    <row r="13" spans="1:14">
      <c r="A13" s="14"/>
      <c r="B13" s="18" t="s">
        <v>24</v>
      </c>
      <c r="C13" s="24" t="s">
        <v>25</v>
      </c>
      <c r="D13" s="23">
        <f>VLOOKUP(C13,[1]UNIC!$B$2:$G$81,6,FALSE)</f>
        <v>8005</v>
      </c>
    </row>
    <row r="14" spans="1:14">
      <c r="A14" s="14" t="e">
        <f>A8+1</f>
        <v>#REF!</v>
      </c>
      <c r="B14" s="25"/>
      <c r="C14" s="26"/>
      <c r="D14" s="23"/>
    </row>
    <row r="15" spans="1:14" ht="15.75">
      <c r="A15" s="14" t="e">
        <f>#REF!+1</f>
        <v>#REF!</v>
      </c>
      <c r="B15" s="27" t="s">
        <v>26</v>
      </c>
      <c r="C15" s="28"/>
      <c r="D15" s="17" t="s">
        <v>7</v>
      </c>
    </row>
    <row r="16" spans="1:14">
      <c r="A16" s="14" t="e">
        <f t="shared" ref="A16:A22" si="0">A15+1</f>
        <v>#REF!</v>
      </c>
      <c r="B16" s="29" t="s">
        <v>27</v>
      </c>
      <c r="C16" s="30" t="s">
        <v>28</v>
      </c>
      <c r="D16" s="23">
        <f>VLOOKUP(C16,[1]UNIC!$B$2:$G$81,6,FALSE)</f>
        <v>9387</v>
      </c>
    </row>
    <row r="17" spans="1:4">
      <c r="A17" s="14" t="e">
        <f t="shared" si="0"/>
        <v>#REF!</v>
      </c>
      <c r="B17" s="29" t="s">
        <v>29</v>
      </c>
      <c r="C17" s="30" t="s">
        <v>30</v>
      </c>
      <c r="D17" s="23">
        <f>VLOOKUP(C17,[1]UNIC!$B$2:$G$81,6,FALSE)</f>
        <v>12233</v>
      </c>
    </row>
    <row r="18" spans="1:4">
      <c r="A18" s="14" t="e">
        <f t="shared" si="0"/>
        <v>#REF!</v>
      </c>
      <c r="B18" s="29" t="s">
        <v>31</v>
      </c>
      <c r="C18" s="30" t="s">
        <v>32</v>
      </c>
      <c r="D18" s="23">
        <f>VLOOKUP(C18,[1]UNIC!$B$2:$G$81,6,FALSE)</f>
        <v>17731</v>
      </c>
    </row>
    <row r="19" spans="1:4">
      <c r="A19" s="14" t="e">
        <f t="shared" si="0"/>
        <v>#REF!</v>
      </c>
      <c r="B19" s="29" t="s">
        <v>33</v>
      </c>
      <c r="C19" s="30" t="s">
        <v>34</v>
      </c>
      <c r="D19" s="23">
        <f>VLOOKUP(C19,[1]UNIC!$B$2:$G$81,6,FALSE)</f>
        <v>10832</v>
      </c>
    </row>
    <row r="20" spans="1:4">
      <c r="A20" s="14" t="e">
        <f t="shared" si="0"/>
        <v>#REF!</v>
      </c>
      <c r="B20" s="29" t="s">
        <v>35</v>
      </c>
      <c r="C20" s="30" t="s">
        <v>36</v>
      </c>
      <c r="D20" s="23">
        <f>VLOOKUP(C20,[1]UNIC!$B$2:$G$81,6,FALSE)</f>
        <v>14682</v>
      </c>
    </row>
    <row r="21" spans="1:4">
      <c r="A21" s="14" t="e">
        <f t="shared" si="0"/>
        <v>#REF!</v>
      </c>
      <c r="B21" s="18" t="s">
        <v>37</v>
      </c>
      <c r="C21" s="31" t="s">
        <v>38</v>
      </c>
      <c r="D21" s="23">
        <f>VLOOKUP(C21,[1]UNIC!$B$2:$G$81,6,FALSE)</f>
        <v>12155</v>
      </c>
    </row>
    <row r="22" spans="1:4">
      <c r="A22" s="14" t="e">
        <f t="shared" si="0"/>
        <v>#REF!</v>
      </c>
      <c r="B22" s="18" t="s">
        <v>39</v>
      </c>
      <c r="C22" s="31" t="s">
        <v>40</v>
      </c>
      <c r="D22" s="23">
        <f>VLOOKUP(C22,[1]UNIC!$B$2:$G$81,6,FALSE)</f>
        <v>15733</v>
      </c>
    </row>
    <row r="23" spans="1:4">
      <c r="A23" s="14" t="e">
        <f>#REF!+1</f>
        <v>#REF!</v>
      </c>
      <c r="B23" s="29" t="s">
        <v>41</v>
      </c>
      <c r="C23" s="31" t="s">
        <v>42</v>
      </c>
      <c r="D23" s="23">
        <f>VLOOKUP(C23,[1]UNIC!$B$2:$G$81,6,FALSE)</f>
        <v>20729</v>
      </c>
    </row>
    <row r="24" spans="1:4">
      <c r="A24" s="14" t="e">
        <f>A23+1</f>
        <v>#REF!</v>
      </c>
      <c r="B24" s="29" t="s">
        <v>43</v>
      </c>
      <c r="C24" s="31" t="s">
        <v>44</v>
      </c>
      <c r="D24" s="23">
        <f>VLOOKUP(C24,[1]UNIC!$B$2:$G$81,6,FALSE)</f>
        <v>24943</v>
      </c>
    </row>
    <row r="25" spans="1:4">
      <c r="A25" s="14" t="e">
        <f>#REF!+1</f>
        <v>#REF!</v>
      </c>
      <c r="B25" s="29" t="s">
        <v>45</v>
      </c>
      <c r="C25" s="31" t="s">
        <v>46</v>
      </c>
      <c r="D25" s="23">
        <f>VLOOKUP(C25,[1]UNIC!$B$2:$G$81,6,FALSE)</f>
        <v>32097</v>
      </c>
    </row>
    <row r="26" spans="1:4">
      <c r="A26" s="14" t="e">
        <f>A25+1</f>
        <v>#REF!</v>
      </c>
      <c r="B26" s="29" t="s">
        <v>47</v>
      </c>
      <c r="C26" s="31" t="s">
        <v>48</v>
      </c>
      <c r="D26" s="23">
        <f>VLOOKUP(C26,[1]UNIC!$B$2:$G$81,6,FALSE)</f>
        <v>32097</v>
      </c>
    </row>
    <row r="27" spans="1:4">
      <c r="A27" s="14" t="e">
        <f>#REF!+1</f>
        <v>#REF!</v>
      </c>
      <c r="B27" s="29" t="s">
        <v>49</v>
      </c>
      <c r="C27" s="31" t="s">
        <v>50</v>
      </c>
      <c r="D27" s="23">
        <f>VLOOKUP(C27,[1]UNIC!$B$2:$G$81,6,FALSE)</f>
        <v>41760</v>
      </c>
    </row>
    <row r="28" spans="1:4">
      <c r="A28" s="14" t="e">
        <f>A27+1</f>
        <v>#REF!</v>
      </c>
      <c r="B28" s="29" t="s">
        <v>51</v>
      </c>
      <c r="C28" s="31" t="s">
        <v>52</v>
      </c>
      <c r="D28" s="23">
        <f>VLOOKUP(C28,[1]UNIC!$B$2:$G$81,6,FALSE)</f>
        <v>41760</v>
      </c>
    </row>
    <row r="29" spans="1:4">
      <c r="A29" s="14" t="e">
        <f>#REF!+1</f>
        <v>#REF!</v>
      </c>
      <c r="B29" s="25"/>
      <c r="C29" s="26"/>
      <c r="D29" s="23"/>
    </row>
    <row r="30" spans="1:4" s="33" customFormat="1" ht="15.75">
      <c r="A30" s="14" t="e">
        <f>#REF!+1</f>
        <v>#REF!</v>
      </c>
      <c r="B30" s="27" t="s">
        <v>53</v>
      </c>
      <c r="C30" s="32"/>
      <c r="D30" s="17" t="s">
        <v>7</v>
      </c>
    </row>
    <row r="31" spans="1:4" s="33" customFormat="1" ht="13.5" customHeight="1">
      <c r="A31" s="14" t="e">
        <f>A30+1</f>
        <v>#REF!</v>
      </c>
      <c r="B31" s="34" t="s">
        <v>54</v>
      </c>
      <c r="C31" s="35" t="s">
        <v>55</v>
      </c>
      <c r="D31" s="23">
        <f>VLOOKUP(C31,[1]UNIC!$B$2:$G$81,6,FALSE)</f>
        <v>2002</v>
      </c>
    </row>
    <row r="32" spans="1:4" s="33" customFormat="1" ht="13.5" customHeight="1">
      <c r="A32" s="14" t="e">
        <f>A31+1</f>
        <v>#REF!</v>
      </c>
      <c r="B32" s="34" t="s">
        <v>56</v>
      </c>
      <c r="C32" s="35" t="s">
        <v>57</v>
      </c>
      <c r="D32" s="23">
        <f>VLOOKUP(C32,[1]UNIC!$B$2:$G$81,6,FALSE)</f>
        <v>2709</v>
      </c>
    </row>
    <row r="33" spans="1:4" s="33" customFormat="1" ht="13.5" customHeight="1">
      <c r="A33" s="14" t="e">
        <f>A32+1</f>
        <v>#REF!</v>
      </c>
      <c r="B33" s="34" t="s">
        <v>58</v>
      </c>
      <c r="C33" s="35" t="s">
        <v>59</v>
      </c>
      <c r="D33" s="23">
        <f>VLOOKUP(C33,[1]UNIC!$B$2:$G$81,6,FALSE)</f>
        <v>2709</v>
      </c>
    </row>
    <row r="34" spans="1:4" s="33" customFormat="1" ht="13.5" customHeight="1">
      <c r="A34" s="14" t="e">
        <f>#REF!+1</f>
        <v>#REF!</v>
      </c>
      <c r="B34" s="34" t="s">
        <v>60</v>
      </c>
      <c r="C34" s="35" t="s">
        <v>61</v>
      </c>
      <c r="D34" s="23">
        <f>VLOOKUP(C34,[1]UNIC!$B$2:$G$81,6,FALSE)</f>
        <v>5242</v>
      </c>
    </row>
    <row r="35" spans="1:4" s="33" customFormat="1" ht="13.5" customHeight="1">
      <c r="A35" s="14" t="e">
        <f>A34+1</f>
        <v>#REF!</v>
      </c>
      <c r="B35" s="34" t="s">
        <v>62</v>
      </c>
      <c r="C35" s="35" t="s">
        <v>63</v>
      </c>
      <c r="D35" s="23">
        <f>VLOOKUP(C35,[1]UNIC!$B$2:$G$81,6,FALSE)</f>
        <v>5242</v>
      </c>
    </row>
    <row r="36" spans="1:4" s="33" customFormat="1" ht="13.5" customHeight="1">
      <c r="A36" s="14"/>
      <c r="B36" s="34" t="s">
        <v>64</v>
      </c>
      <c r="C36" s="36" t="s">
        <v>65</v>
      </c>
      <c r="D36" s="23">
        <f>VLOOKUP(C36,[1]UNIC!$B$2:$G$81,6,FALSE)</f>
        <v>8595</v>
      </c>
    </row>
    <row r="37" spans="1:4">
      <c r="A37" s="14" t="e">
        <f>#REF!+1</f>
        <v>#REF!</v>
      </c>
      <c r="B37" s="29" t="s">
        <v>66</v>
      </c>
      <c r="C37" s="37" t="s">
        <v>67</v>
      </c>
      <c r="D37" s="23">
        <f>VLOOKUP(C37,[1]UNIC!$B$2:$G$81,6,FALSE)</f>
        <v>2962</v>
      </c>
    </row>
    <row r="38" spans="1:4">
      <c r="A38" s="14" t="e">
        <f>A37+1</f>
        <v>#REF!</v>
      </c>
      <c r="B38" s="18" t="s">
        <v>68</v>
      </c>
      <c r="C38" s="38" t="s">
        <v>69</v>
      </c>
      <c r="D38" s="23">
        <f>VLOOKUP(C38,[1]UNIC!$B$2:$G$81,6,FALSE)</f>
        <v>1718</v>
      </c>
    </row>
    <row r="39" spans="1:4">
      <c r="A39" s="14" t="e">
        <f>A38+1</f>
        <v>#REF!</v>
      </c>
      <c r="B39" s="29" t="s">
        <v>70</v>
      </c>
      <c r="C39" s="37" t="s">
        <v>71</v>
      </c>
      <c r="D39" s="23">
        <f>VLOOKUP(C39,[1]UNIC!$B$2:$G$81,6,FALSE)</f>
        <v>2303</v>
      </c>
    </row>
    <row r="40" spans="1:4">
      <c r="A40" s="7"/>
      <c r="B40" s="29" t="s">
        <v>72</v>
      </c>
      <c r="C40" s="37" t="s">
        <v>73</v>
      </c>
      <c r="D40" s="23">
        <f>VLOOKUP(C40,[1]UNIC!$B$2:$G$81,6,FALSE)</f>
        <v>457.1</v>
      </c>
    </row>
    <row r="41" spans="1:4">
      <c r="A41" s="7"/>
      <c r="B41" s="29" t="s">
        <v>74</v>
      </c>
      <c r="C41" s="37" t="s">
        <v>75</v>
      </c>
      <c r="D41" s="23">
        <f>VLOOKUP(C41,[1]UNIC!$B$2:$G$81,6,FALSE)</f>
        <v>184.2</v>
      </c>
    </row>
    <row r="42" spans="1:4">
      <c r="A42"/>
      <c r="B42"/>
      <c r="C42"/>
    </row>
    <row r="43" spans="1:4">
      <c r="A43"/>
      <c r="B43"/>
      <c r="C43"/>
    </row>
    <row r="44" spans="1:4">
      <c r="A44"/>
      <c r="B44"/>
      <c r="C44"/>
    </row>
    <row r="45" spans="1:4">
      <c r="A45"/>
      <c r="B45"/>
      <c r="C45"/>
    </row>
    <row r="46" spans="1:4">
      <c r="A46"/>
      <c r="B46"/>
      <c r="C46"/>
    </row>
    <row r="47" spans="1:4">
      <c r="A47"/>
      <c r="B47"/>
      <c r="C47"/>
    </row>
    <row r="48" spans="1:4">
      <c r="A48"/>
      <c r="B48"/>
      <c r="C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</sheetData>
  <pageMargins left="0.25" right="0.25" top="0.75" bottom="0.75" header="0.3" footer="0.3"/>
  <pageSetup fitToHeight="7" orientation="landscape" r:id="rId1"/>
  <headerFooter>
    <oddFooter>&amp;C_x000D_&amp;1#&amp;"Aptos"&amp;12&amp;K000000 Classification: INTERNAL</oddFooter>
  </headerFooter>
  <drawing r:id="rId2"/>
</worksheet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v.01012026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Stephyn Ackermann</dc:creator>
  <cp:lastModifiedBy>Ansley Sanderson</cp:lastModifiedBy>
  <cp:lastPrinted>2025-12-12T23:22:16Z</cp:lastPrinted>
  <dcterms:created xsi:type="dcterms:W3CDTF">2025-12-12T22:41:29Z</dcterms:created>
  <dcterms:modified xsi:type="dcterms:W3CDTF">2025-12-17T20:09:49Z</dcterms:modified>
</cp:coreProperties>
</file>